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85\Conny\02_Kreatives\07_Lämmliwerkstatt\03_Stempeln+Papierbasteln\00_Anleitung+Rechner\"/>
    </mc:Choice>
  </mc:AlternateContent>
  <bookViews>
    <workbookView xWindow="0" yWindow="0" windowWidth="23040" windowHeight="11244"/>
  </bookViews>
  <sheets>
    <sheet name="Stängli Box" sheetId="1" r:id="rId1"/>
  </sheets>
  <definedNames>
    <definedName name="_xlnm.Print_Area" localSheetId="0">'Stängli Box'!$C$2:$S$67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I32" i="1"/>
  <c r="E31" i="1"/>
  <c r="E34" i="1" s="1"/>
  <c r="E22" i="1"/>
  <c r="E38" i="1" s="1"/>
  <c r="E14" i="1"/>
  <c r="Q15" i="1" s="1"/>
  <c r="J11" i="1"/>
  <c r="I11" i="1"/>
  <c r="J55" i="1" s="1"/>
  <c r="H11" i="1"/>
  <c r="G11" i="1"/>
  <c r="F11" i="1"/>
  <c r="L16" i="1" s="1"/>
  <c r="Q20" i="1" s="1"/>
  <c r="Q18" i="1" l="1"/>
  <c r="Q17" i="1"/>
  <c r="B12" i="1"/>
  <c r="U12" i="1" s="1"/>
  <c r="Q14" i="1"/>
  <c r="B11" i="1"/>
  <c r="U19" i="1" s="1"/>
  <c r="Q13" i="1"/>
  <c r="L27" i="1"/>
  <c r="K51" i="1" s="1"/>
  <c r="G49" i="1" s="1"/>
  <c r="U25" i="1" l="1"/>
  <c r="U24" i="1"/>
</calcChain>
</file>

<file path=xl/sharedStrings.xml><?xml version="1.0" encoding="utf-8"?>
<sst xmlns="http://schemas.openxmlformats.org/spreadsheetml/2006/main" count="48" uniqueCount="39">
  <si>
    <t>Berechnung Box</t>
  </si>
  <si>
    <t>Hier Wunschmaße eingeben:</t>
  </si>
  <si>
    <t>Breite</t>
  </si>
  <si>
    <t>Länge</t>
  </si>
  <si>
    <t>Schlaufe</t>
  </si>
  <si>
    <t>kurze Seite</t>
  </si>
  <si>
    <t>Tiefe</t>
  </si>
  <si>
    <t>lange Seite</t>
  </si>
  <si>
    <t>(oder, wenn Du magst, breiter)</t>
  </si>
  <si>
    <t>Grundmaß Box</t>
  </si>
  <si>
    <t>falzen kurze Seite</t>
  </si>
  <si>
    <t>falzen lange Seite</t>
  </si>
  <si>
    <t>Grundmass Klappe</t>
  </si>
  <si>
    <t>Grundmass Schlaufe</t>
  </si>
  <si>
    <t>Ausschnitt</t>
  </si>
  <si>
    <t>Klappe</t>
  </si>
  <si>
    <t>Standard Maße:</t>
  </si>
  <si>
    <t>Box für 2 Schoki-Stängli (5 x 14 x 2 cm):</t>
  </si>
  <si>
    <t>16 x 18 cm</t>
  </si>
  <si>
    <t>2 / 7 / 9 / 14</t>
  </si>
  <si>
    <t>Ausserdem brauchst Du</t>
  </si>
  <si>
    <t>2 / 16</t>
  </si>
  <si>
    <t>- Folie</t>
  </si>
  <si>
    <t>5 x 10 cm</t>
  </si>
  <si>
    <t xml:space="preserve">- Stanze "Bezaubernder Anhänger" </t>
  </si>
  <si>
    <t>1.2 x 20.5 cm</t>
  </si>
  <si>
    <t xml:space="preserve">  oder eine passende Schablone </t>
  </si>
  <si>
    <t xml:space="preserve">  für die Rundung der Klappe</t>
  </si>
  <si>
    <t>1 Box = 3/4 A4 Blatt</t>
  </si>
  <si>
    <t>- DSP nach Wahl, jeweils</t>
  </si>
  <si>
    <t>Notizen:</t>
  </si>
  <si>
    <t xml:space="preserve">  3 mm kleiner als die zu beklebenden Flächen</t>
  </si>
  <si>
    <t>- evtl. Schleifenband oder</t>
  </si>
  <si>
    <t xml:space="preserve">  sonstige Dekoelemente</t>
  </si>
  <si>
    <t>- und natürlich Kleber Deiner Wahl</t>
  </si>
  <si>
    <t>- Du kannst die Box natürlich auch mit</t>
  </si>
  <si>
    <t>Anleitung/ Rechner:</t>
  </si>
  <si>
    <t xml:space="preserve">  einem Mini-Magneten verschliessen</t>
  </si>
  <si>
    <t>Lämmliwerkstatt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</si>
</sst>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\ &quot;cm&quot;"/>
    <numFmt numFmtId="165" formatCode="0.0\ &quot;cm&quot;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70C0"/>
      <name val="Arial"/>
      <family val="2"/>
    </font>
    <font>
      <sz val="10"/>
      <color theme="0" tint="-0.14999847407452621"/>
      <name val="Arial"/>
      <family val="2"/>
    </font>
    <font>
      <i/>
      <sz val="8"/>
      <color rgb="FF0070C0"/>
      <name val="Arial"/>
      <family val="2"/>
    </font>
    <font>
      <sz val="10"/>
      <color rgb="FFFF0000"/>
      <name val="Arial"/>
      <family val="2"/>
    </font>
    <font>
      <sz val="10"/>
      <color theme="5" tint="-0.249977111117893"/>
      <name val="Arial"/>
      <family val="2"/>
    </font>
    <font>
      <u/>
      <sz val="10"/>
      <color rgb="FF030303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ont="1" applyFill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4" fontId="0" fillId="3" borderId="4" xfId="0" applyNumberFormat="1" applyFont="1" applyFill="1" applyBorder="1" applyAlignment="1" applyProtection="1">
      <alignment horizontal="right" indent="1"/>
      <protection locked="0"/>
    </xf>
    <xf numFmtId="0" fontId="0" fillId="0" borderId="0" xfId="0" applyFont="1" applyAlignment="1">
      <alignment horizontal="righ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0" xfId="0" applyFont="1" applyFill="1"/>
    <xf numFmtId="165" fontId="4" fillId="2" borderId="0" xfId="0" applyNumberFormat="1" applyFont="1" applyFill="1"/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165" fontId="0" fillId="0" borderId="0" xfId="0" applyNumberFormat="1" applyFont="1" applyAlignment="1">
      <alignment horizontal="right" indent="1"/>
    </xf>
    <xf numFmtId="165" fontId="0" fillId="0" borderId="0" xfId="0" applyNumberFormat="1" applyFont="1" applyAlignment="1">
      <alignment horizontal="left" indent="2"/>
    </xf>
    <xf numFmtId="165" fontId="3" fillId="0" borderId="0" xfId="0" applyNumberFormat="1" applyFont="1" applyAlignment="1">
      <alignment horizontal="left" indent="2"/>
    </xf>
    <xf numFmtId="165" fontId="0" fillId="0" borderId="0" xfId="0" applyNumberFormat="1" applyFont="1" applyAlignment="1">
      <alignment horizontal="right"/>
    </xf>
    <xf numFmtId="0" fontId="6" fillId="2" borderId="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6" fillId="2" borderId="9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indent="2"/>
    </xf>
    <xf numFmtId="165" fontId="0" fillId="0" borderId="0" xfId="0" applyNumberFormat="1" applyFont="1" applyAlignment="1">
      <alignment horizontal="right" indent="3"/>
    </xf>
    <xf numFmtId="165" fontId="0" fillId="0" borderId="0" xfId="0" quotePrefix="1" applyNumberFormat="1" applyFont="1" applyAlignment="1">
      <alignment horizontal="left" indent="2"/>
    </xf>
    <xf numFmtId="0" fontId="0" fillId="0" borderId="0" xfId="0" applyFont="1" applyBorder="1" applyAlignment="1">
      <alignment horizontal="right"/>
    </xf>
    <xf numFmtId="0" fontId="6" fillId="2" borderId="5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indent="1"/>
    </xf>
    <xf numFmtId="0" fontId="7" fillId="0" borderId="0" xfId="0" applyFont="1"/>
    <xf numFmtId="165" fontId="7" fillId="0" borderId="0" xfId="0" applyNumberFormat="1" applyFont="1" applyAlignment="1">
      <alignment horizontal="right" indent="1"/>
    </xf>
    <xf numFmtId="0" fontId="1" fillId="0" borderId="0" xfId="0" applyFont="1" applyAlignment="1">
      <alignment vertical="center"/>
    </xf>
    <xf numFmtId="0" fontId="8" fillId="0" borderId="0" xfId="0" applyFont="1"/>
    <xf numFmtId="165" fontId="7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quotePrefix="1" applyFont="1"/>
    <xf numFmtId="0" fontId="0" fillId="0" borderId="0" xfId="0" applyNumberFormat="1" applyFont="1" applyAlignment="1">
      <alignment horizontal="right"/>
    </xf>
    <xf numFmtId="0" fontId="0" fillId="0" borderId="0" xfId="0" applyFont="1" applyAlignment="1"/>
    <xf numFmtId="0" fontId="0" fillId="0" borderId="0" xfId="0" applyFont="1" applyBorder="1" applyAlignment="1">
      <alignment horizontal="left" indent="1"/>
    </xf>
    <xf numFmtId="0" fontId="0" fillId="0" borderId="10" xfId="0" applyFont="1" applyBorder="1"/>
    <xf numFmtId="0" fontId="2" fillId="0" borderId="0" xfId="0" applyFont="1" applyAlignment="1">
      <alignment horizontal="left" indent="1"/>
    </xf>
    <xf numFmtId="0" fontId="0" fillId="0" borderId="7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29773</xdr:colOff>
      <xdr:row>12</xdr:row>
      <xdr:rowOff>2798</xdr:rowOff>
    </xdr:from>
    <xdr:to>
      <xdr:col>11</xdr:col>
      <xdr:colOff>197893</xdr:colOff>
      <xdr:row>43</xdr:row>
      <xdr:rowOff>151958</xdr:rowOff>
    </xdr:to>
    <xdr:sp macro="" textlink="">
      <xdr:nvSpPr>
        <xdr:cNvPr id="2" name="Rechteck 1">
          <a:extLst>
            <a:ext uri="{FF2B5EF4-FFF2-40B4-BE49-F238E27FC236}">
              <a16:creationId xmlns="" xmlns:a16="http://schemas.microsoft.com/office/drawing/2014/main" id="{E830EA15-98B0-4BA9-9286-B70DED4921D1}"/>
            </a:ext>
          </a:extLst>
        </xdr:cNvPr>
        <xdr:cNvSpPr/>
      </xdr:nvSpPr>
      <xdr:spPr>
        <a:xfrm rot="5400000">
          <a:off x="2477653" y="2820338"/>
          <a:ext cx="5346000" cy="3780000"/>
        </a:xfrm>
        <a:prstGeom prst="rect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8</xdr:col>
      <xdr:colOff>441978</xdr:colOff>
      <xdr:row>42</xdr:row>
      <xdr:rowOff>116251</xdr:rowOff>
    </xdr:from>
    <xdr:to>
      <xdr:col>11</xdr:col>
      <xdr:colOff>248482</xdr:colOff>
      <xdr:row>43</xdr:row>
      <xdr:rowOff>145361</xdr:rowOff>
    </xdr:to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6F14022-A231-45AC-969F-73C9E448745E}"/>
            </a:ext>
          </a:extLst>
        </xdr:cNvPr>
        <xdr:cNvSpPr txBox="1"/>
      </xdr:nvSpPr>
      <xdr:spPr>
        <a:xfrm>
          <a:off x="5478798" y="7179991"/>
          <a:ext cx="1612444" cy="19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 i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Skizze am Beispiel</a:t>
          </a:r>
          <a:r>
            <a:rPr lang="de-CH" sz="900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900" i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DIN A4</a:t>
          </a:r>
        </a:p>
        <a:p>
          <a:endParaRPr lang="de-CH" sz="900" i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14</xdr:col>
      <xdr:colOff>103019</xdr:colOff>
      <xdr:row>1</xdr:row>
      <xdr:rowOff>42334</xdr:rowOff>
    </xdr:from>
    <xdr:ext cx="2538580" cy="298800"/>
    <xdr:sp macro="" textlink="">
      <xdr:nvSpPr>
        <xdr:cNvPr id="4" name="Textfeld 3">
          <a:extLst>
            <a:ext uri="{FF2B5EF4-FFF2-40B4-BE49-F238E27FC236}">
              <a16:creationId xmlns="" xmlns:a16="http://schemas.microsoft.com/office/drawing/2014/main" id="{0035992A-0850-4CBD-AF77-B6E0CF847FF1}"/>
            </a:ext>
          </a:extLst>
        </xdr:cNvPr>
        <xdr:cNvSpPr txBox="1"/>
      </xdr:nvSpPr>
      <xdr:spPr>
        <a:xfrm>
          <a:off x="9437519" y="209974"/>
          <a:ext cx="2538580" cy="298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Stängli-Box</a:t>
          </a:r>
          <a:r>
            <a:rPr lang="de-DE" sz="1400" b="1" baseline="0">
              <a:latin typeface="Arial" panose="020B0604020202020204" pitchFamily="34" charset="0"/>
              <a:cs typeface="Arial" panose="020B0604020202020204" pitchFamily="34" charset="0"/>
            </a:rPr>
            <a:t> Rechner by LW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10</xdr:col>
      <xdr:colOff>268993</xdr:colOff>
      <xdr:row>12</xdr:row>
      <xdr:rowOff>21054</xdr:rowOff>
    </xdr:from>
    <xdr:to>
      <xdr:col>10</xdr:col>
      <xdr:colOff>480605</xdr:colOff>
      <xdr:row>31</xdr:row>
      <xdr:rowOff>40445</xdr:rowOff>
    </xdr:to>
    <xdr:sp macro="" textlink="">
      <xdr:nvSpPr>
        <xdr:cNvPr id="5" name="Rechteck 4">
          <a:extLst>
            <a:ext uri="{FF2B5EF4-FFF2-40B4-BE49-F238E27FC236}">
              <a16:creationId xmlns="" xmlns:a16="http://schemas.microsoft.com/office/drawing/2014/main" id="{C54C30AB-85B5-4EE0-B576-ED7248605F0C}"/>
            </a:ext>
          </a:extLst>
        </xdr:cNvPr>
        <xdr:cNvSpPr/>
      </xdr:nvSpPr>
      <xdr:spPr>
        <a:xfrm>
          <a:off x="6578353" y="2055594"/>
          <a:ext cx="211612" cy="3204551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3</xdr:col>
      <xdr:colOff>21284</xdr:colOff>
      <xdr:row>2</xdr:row>
      <xdr:rowOff>17028</xdr:rowOff>
    </xdr:from>
    <xdr:to>
      <xdr:col>5</xdr:col>
      <xdr:colOff>25</xdr:colOff>
      <xdr:row>8</xdr:row>
      <xdr:rowOff>146238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2292F0E2-2F20-403C-9F11-38415C2B6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604" y="352308"/>
          <a:ext cx="1411301" cy="1142670"/>
        </a:xfrm>
        <a:prstGeom prst="rect">
          <a:avLst/>
        </a:prstGeom>
      </xdr:spPr>
    </xdr:pic>
    <xdr:clientData/>
  </xdr:twoCellAnchor>
  <xdr:twoCellAnchor editAs="absolute">
    <xdr:from>
      <xdr:col>5</xdr:col>
      <xdr:colOff>455893</xdr:colOff>
      <xdr:row>32</xdr:row>
      <xdr:rowOff>12197</xdr:rowOff>
    </xdr:from>
    <xdr:to>
      <xdr:col>7</xdr:col>
      <xdr:colOff>91439</xdr:colOff>
      <xdr:row>42</xdr:row>
      <xdr:rowOff>135797</xdr:rowOff>
    </xdr:to>
    <xdr:grpSp>
      <xdr:nvGrpSpPr>
        <xdr:cNvPr id="8" name="Gruppieren 7">
          <a:extLst>
            <a:ext uri="{FF2B5EF4-FFF2-40B4-BE49-F238E27FC236}">
              <a16:creationId xmlns="" xmlns:a16="http://schemas.microsoft.com/office/drawing/2014/main" id="{A9FD18AC-1CAA-4491-894D-08441DF8474B}"/>
            </a:ext>
          </a:extLst>
        </xdr:cNvPr>
        <xdr:cNvGrpSpPr/>
      </xdr:nvGrpSpPr>
      <xdr:grpSpPr>
        <a:xfrm>
          <a:off x="3692152" y="5489632"/>
          <a:ext cx="908534" cy="1826894"/>
          <a:chOff x="7255524" y="10319554"/>
          <a:chExt cx="1078827" cy="1806903"/>
        </a:xfrm>
      </xdr:grpSpPr>
      <xdr:sp macro="" textlink="">
        <xdr:nvSpPr>
          <xdr:cNvPr id="9" name="Flussdiagramm: Gespeicherte Daten 64">
            <a:extLst>
              <a:ext uri="{FF2B5EF4-FFF2-40B4-BE49-F238E27FC236}">
                <a16:creationId xmlns="" xmlns:a16="http://schemas.microsoft.com/office/drawing/2014/main" id="{ECA8EF0D-B364-4639-8364-293979F7CD31}"/>
              </a:ext>
            </a:extLst>
          </xdr:cNvPr>
          <xdr:cNvSpPr/>
        </xdr:nvSpPr>
        <xdr:spPr>
          <a:xfrm rot="16200000">
            <a:off x="6894186" y="10688396"/>
            <a:ext cx="1806903" cy="1069220"/>
          </a:xfrm>
          <a:custGeom>
            <a:avLst/>
            <a:gdLst>
              <a:gd name="connsiteX0" fmla="*/ 1667 w 10000"/>
              <a:gd name="connsiteY0" fmla="*/ 0 h 10000"/>
              <a:gd name="connsiteX1" fmla="*/ 10000 w 10000"/>
              <a:gd name="connsiteY1" fmla="*/ 0 h 10000"/>
              <a:gd name="connsiteX2" fmla="*/ 8333 w 10000"/>
              <a:gd name="connsiteY2" fmla="*/ 5000 h 10000"/>
              <a:gd name="connsiteX3" fmla="*/ 10000 w 10000"/>
              <a:gd name="connsiteY3" fmla="*/ 10000 h 10000"/>
              <a:gd name="connsiteX4" fmla="*/ 1667 w 10000"/>
              <a:gd name="connsiteY4" fmla="*/ 10000 h 10000"/>
              <a:gd name="connsiteX5" fmla="*/ 0 w 10000"/>
              <a:gd name="connsiteY5" fmla="*/ 5000 h 10000"/>
              <a:gd name="connsiteX6" fmla="*/ 1667 w 10000"/>
              <a:gd name="connsiteY6" fmla="*/ 0 h 10000"/>
              <a:gd name="connsiteX0" fmla="*/ 1667 w 11041"/>
              <a:gd name="connsiteY0" fmla="*/ 0 h 10000"/>
              <a:gd name="connsiteX1" fmla="*/ 10000 w 11041"/>
              <a:gd name="connsiteY1" fmla="*/ 0 h 10000"/>
              <a:gd name="connsiteX2" fmla="*/ 10000 w 11041"/>
              <a:gd name="connsiteY2" fmla="*/ 10000 h 10000"/>
              <a:gd name="connsiteX3" fmla="*/ 1667 w 11041"/>
              <a:gd name="connsiteY3" fmla="*/ 10000 h 10000"/>
              <a:gd name="connsiteX4" fmla="*/ 0 w 11041"/>
              <a:gd name="connsiteY4" fmla="*/ 5000 h 10000"/>
              <a:gd name="connsiteX5" fmla="*/ 1667 w 11041"/>
              <a:gd name="connsiteY5" fmla="*/ 0 h 10000"/>
              <a:gd name="connsiteX0" fmla="*/ 1667 w 10000"/>
              <a:gd name="connsiteY0" fmla="*/ 0 h 10000"/>
              <a:gd name="connsiteX1" fmla="*/ 10000 w 10000"/>
              <a:gd name="connsiteY1" fmla="*/ 0 h 10000"/>
              <a:gd name="connsiteX2" fmla="*/ 10000 w 10000"/>
              <a:gd name="connsiteY2" fmla="*/ 10000 h 10000"/>
              <a:gd name="connsiteX3" fmla="*/ 1667 w 10000"/>
              <a:gd name="connsiteY3" fmla="*/ 10000 h 10000"/>
              <a:gd name="connsiteX4" fmla="*/ 0 w 10000"/>
              <a:gd name="connsiteY4" fmla="*/ 5000 h 10000"/>
              <a:gd name="connsiteX5" fmla="*/ 1667 w 10000"/>
              <a:gd name="connsiteY5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0000" h="10000">
                <a:moveTo>
                  <a:pt x="1667" y="0"/>
                </a:moveTo>
                <a:lnTo>
                  <a:pt x="10000" y="0"/>
                </a:lnTo>
                <a:lnTo>
                  <a:pt x="10000" y="10000"/>
                </a:lnTo>
                <a:lnTo>
                  <a:pt x="1667" y="10000"/>
                </a:lnTo>
                <a:cubicBezTo>
                  <a:pt x="746" y="10000"/>
                  <a:pt x="0" y="7761"/>
                  <a:pt x="0" y="5000"/>
                </a:cubicBezTo>
                <a:cubicBezTo>
                  <a:pt x="0" y="2239"/>
                  <a:pt x="746" y="0"/>
                  <a:pt x="1667" y="0"/>
                </a:cubicBezTo>
                <a:close/>
              </a:path>
            </a:pathLst>
          </a:cu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lang="de-CH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0" name="Gerader Verbinder 9">
            <a:extLst>
              <a:ext uri="{FF2B5EF4-FFF2-40B4-BE49-F238E27FC236}">
                <a16:creationId xmlns="" xmlns:a16="http://schemas.microsoft.com/office/drawing/2014/main" id="{6A6457C2-378A-4711-BEEB-FEE9BE3CEE79}"/>
              </a:ext>
            </a:extLst>
          </xdr:cNvPr>
          <xdr:cNvCxnSpPr/>
        </xdr:nvCxnSpPr>
        <xdr:spPr>
          <a:xfrm>
            <a:off x="7255524" y="10692723"/>
            <a:ext cx="1078827" cy="0"/>
          </a:xfrm>
          <a:prstGeom prst="line">
            <a:avLst/>
          </a:prstGeom>
          <a:ln>
            <a:prstDash val="dash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</xdr:cxnSp>
    </xdr:grpSp>
    <xdr:clientData/>
  </xdr:twoCellAnchor>
  <xdr:twoCellAnchor>
    <xdr:from>
      <xdr:col>9</xdr:col>
      <xdr:colOff>438714</xdr:colOff>
      <xdr:row>77</xdr:row>
      <xdr:rowOff>147891</xdr:rowOff>
    </xdr:from>
    <xdr:to>
      <xdr:col>9</xdr:col>
      <xdr:colOff>881485</xdr:colOff>
      <xdr:row>77</xdr:row>
      <xdr:rowOff>147891</xdr:rowOff>
    </xdr:to>
    <xdr:cxnSp macro="">
      <xdr:nvCxnSpPr>
        <xdr:cNvPr id="11" name="Gerader Verbinder 10">
          <a:extLst>
            <a:ext uri="{FF2B5EF4-FFF2-40B4-BE49-F238E27FC236}">
              <a16:creationId xmlns="" xmlns:a16="http://schemas.microsoft.com/office/drawing/2014/main" id="{9C88C93F-2C4A-46A5-83C6-0896F266565D}"/>
            </a:ext>
          </a:extLst>
        </xdr:cNvPr>
        <xdr:cNvCxnSpPr/>
      </xdr:nvCxnSpPr>
      <xdr:spPr>
        <a:xfrm>
          <a:off x="6214674" y="13079031"/>
          <a:ext cx="92251" cy="0"/>
        </a:xfrm>
        <a:prstGeom prst="line">
          <a:avLst/>
        </a:prstGeom>
        <a:ln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 editAs="absolute">
    <xdr:from>
      <xdr:col>5</xdr:col>
      <xdr:colOff>91440</xdr:colOff>
      <xdr:row>12</xdr:row>
      <xdr:rowOff>26826</xdr:rowOff>
    </xdr:from>
    <xdr:to>
      <xdr:col>9</xdr:col>
      <xdr:colOff>424218</xdr:colOff>
      <xdr:row>31</xdr:row>
      <xdr:rowOff>96478</xdr:rowOff>
    </xdr:to>
    <xdr:grpSp>
      <xdr:nvGrpSpPr>
        <xdr:cNvPr id="12" name="Gruppieren 11">
          <a:extLst>
            <a:ext uri="{FF2B5EF4-FFF2-40B4-BE49-F238E27FC236}">
              <a16:creationId xmlns="" xmlns:a16="http://schemas.microsoft.com/office/drawing/2014/main" id="{64930CD2-65D8-4D72-9B2C-1058FC88B483}"/>
            </a:ext>
          </a:extLst>
        </xdr:cNvPr>
        <xdr:cNvGrpSpPr/>
      </xdr:nvGrpSpPr>
      <xdr:grpSpPr>
        <a:xfrm>
          <a:off x="3327699" y="2097673"/>
          <a:ext cx="2878754" cy="3305911"/>
          <a:chOff x="3984621" y="10139444"/>
          <a:chExt cx="2880563" cy="3240885"/>
        </a:xfrm>
      </xdr:grpSpPr>
      <xdr:sp macro="" textlink="">
        <xdr:nvSpPr>
          <xdr:cNvPr id="13" name="Rechteck 12">
            <a:extLst>
              <a:ext uri="{FF2B5EF4-FFF2-40B4-BE49-F238E27FC236}">
                <a16:creationId xmlns="" xmlns:a16="http://schemas.microsoft.com/office/drawing/2014/main" id="{276E2F0F-4C56-4B15-AA41-60AF7F1167E3}"/>
              </a:ext>
            </a:extLst>
          </xdr:cNvPr>
          <xdr:cNvSpPr/>
        </xdr:nvSpPr>
        <xdr:spPr>
          <a:xfrm>
            <a:off x="4344810" y="10501236"/>
            <a:ext cx="900769" cy="2522160"/>
          </a:xfrm>
          <a:prstGeom prst="rect">
            <a:avLst/>
          </a:prstGeom>
          <a:ln>
            <a:prstDash val="dash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sp macro="" textlink="">
        <xdr:nvSpPr>
          <xdr:cNvPr id="14" name="Rechteck 13">
            <a:extLst>
              <a:ext uri="{FF2B5EF4-FFF2-40B4-BE49-F238E27FC236}">
                <a16:creationId xmlns="" xmlns:a16="http://schemas.microsoft.com/office/drawing/2014/main" id="{61E956B1-19A1-45EC-A5E5-B1CB31EEE684}"/>
              </a:ext>
            </a:extLst>
          </xdr:cNvPr>
          <xdr:cNvSpPr/>
        </xdr:nvSpPr>
        <xdr:spPr>
          <a:xfrm>
            <a:off x="5243920" y="10498982"/>
            <a:ext cx="360835" cy="2522160"/>
          </a:xfrm>
          <a:prstGeom prst="rect">
            <a:avLst/>
          </a:prstGeom>
          <a:ln>
            <a:prstDash val="dash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sp macro="" textlink="">
        <xdr:nvSpPr>
          <xdr:cNvPr id="15" name="Rechteck 14">
            <a:extLst>
              <a:ext uri="{FF2B5EF4-FFF2-40B4-BE49-F238E27FC236}">
                <a16:creationId xmlns="" xmlns:a16="http://schemas.microsoft.com/office/drawing/2014/main" id="{FF636504-4B9E-403C-B5D1-505BA205272F}"/>
              </a:ext>
            </a:extLst>
          </xdr:cNvPr>
          <xdr:cNvSpPr/>
        </xdr:nvSpPr>
        <xdr:spPr>
          <a:xfrm>
            <a:off x="6502366" y="10498746"/>
            <a:ext cx="360835" cy="2522160"/>
          </a:xfrm>
          <a:prstGeom prst="rect">
            <a:avLst/>
          </a:prstGeom>
          <a:ln>
            <a:prstDash val="dash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sp macro="" textlink="">
        <xdr:nvSpPr>
          <xdr:cNvPr id="16" name="Rechteck 15">
            <a:extLst>
              <a:ext uri="{FF2B5EF4-FFF2-40B4-BE49-F238E27FC236}">
                <a16:creationId xmlns="" xmlns:a16="http://schemas.microsoft.com/office/drawing/2014/main" id="{113589CF-B261-4E2E-A3D4-A0AF6A9644C5}"/>
              </a:ext>
            </a:extLst>
          </xdr:cNvPr>
          <xdr:cNvSpPr/>
        </xdr:nvSpPr>
        <xdr:spPr>
          <a:xfrm>
            <a:off x="5604907" y="10498982"/>
            <a:ext cx="900769" cy="2522160"/>
          </a:xfrm>
          <a:prstGeom prst="rect">
            <a:avLst/>
          </a:prstGeom>
          <a:noFill/>
          <a:ln>
            <a:prstDash val="dash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sp macro="" textlink="">
        <xdr:nvSpPr>
          <xdr:cNvPr id="17" name="Rechteck 16">
            <a:extLst>
              <a:ext uri="{FF2B5EF4-FFF2-40B4-BE49-F238E27FC236}">
                <a16:creationId xmlns="" xmlns:a16="http://schemas.microsoft.com/office/drawing/2014/main" id="{74F825B9-FA3C-4F06-8CA6-82A70D761260}"/>
              </a:ext>
            </a:extLst>
          </xdr:cNvPr>
          <xdr:cNvSpPr/>
        </xdr:nvSpPr>
        <xdr:spPr>
          <a:xfrm>
            <a:off x="3984621" y="10503490"/>
            <a:ext cx="359517" cy="2522160"/>
          </a:xfrm>
          <a:prstGeom prst="rect">
            <a:avLst/>
          </a:prstGeom>
          <a:solidFill>
            <a:schemeClr val="accent6">
              <a:alpha val="50000"/>
            </a:schemeClr>
          </a:solidFill>
          <a:ln w="12700">
            <a:solidFill>
              <a:schemeClr val="accent6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de-CH" sz="1100"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8" name="Rechteck 58">
            <a:extLst>
              <a:ext uri="{FF2B5EF4-FFF2-40B4-BE49-F238E27FC236}">
                <a16:creationId xmlns="" xmlns:a16="http://schemas.microsoft.com/office/drawing/2014/main" id="{8CCF0FE1-B693-444E-99F6-6DCB6E3681C7}"/>
              </a:ext>
            </a:extLst>
          </xdr:cNvPr>
          <xdr:cNvSpPr/>
        </xdr:nvSpPr>
        <xdr:spPr>
          <a:xfrm>
            <a:off x="5700463" y="12122112"/>
            <a:ext cx="724684" cy="850013"/>
          </a:xfrm>
          <a:custGeom>
            <a:avLst/>
            <a:gdLst>
              <a:gd name="connsiteX0" fmla="*/ 0 w 721994"/>
              <a:gd name="connsiteY0" fmla="*/ 0 h 896093"/>
              <a:gd name="connsiteX1" fmla="*/ 721994 w 721994"/>
              <a:gd name="connsiteY1" fmla="*/ 0 h 896093"/>
              <a:gd name="connsiteX2" fmla="*/ 721994 w 721994"/>
              <a:gd name="connsiteY2" fmla="*/ 896093 h 896093"/>
              <a:gd name="connsiteX3" fmla="*/ 0 w 721994"/>
              <a:gd name="connsiteY3" fmla="*/ 896093 h 896093"/>
              <a:gd name="connsiteX4" fmla="*/ 0 w 721994"/>
              <a:gd name="connsiteY4" fmla="*/ 0 h 896093"/>
              <a:gd name="connsiteX0" fmla="*/ 0 w 721994"/>
              <a:gd name="connsiteY0" fmla="*/ 0 h 896093"/>
              <a:gd name="connsiteX1" fmla="*/ 721994 w 721994"/>
              <a:gd name="connsiteY1" fmla="*/ 0 h 896093"/>
              <a:gd name="connsiteX2" fmla="*/ 721994 w 721994"/>
              <a:gd name="connsiteY2" fmla="*/ 896093 h 896093"/>
              <a:gd name="connsiteX3" fmla="*/ 350447 w 721994"/>
              <a:gd name="connsiteY3" fmla="*/ 896003 h 896093"/>
              <a:gd name="connsiteX4" fmla="*/ 0 w 721994"/>
              <a:gd name="connsiteY4" fmla="*/ 896093 h 896093"/>
              <a:gd name="connsiteX5" fmla="*/ 0 w 721994"/>
              <a:gd name="connsiteY5" fmla="*/ 0 h 896093"/>
              <a:gd name="connsiteX0" fmla="*/ 0 w 721994"/>
              <a:gd name="connsiteY0" fmla="*/ 1263 h 897356"/>
              <a:gd name="connsiteX1" fmla="*/ 721994 w 721994"/>
              <a:gd name="connsiteY1" fmla="*/ 1263 h 897356"/>
              <a:gd name="connsiteX2" fmla="*/ 721994 w 721994"/>
              <a:gd name="connsiteY2" fmla="*/ 897356 h 897356"/>
              <a:gd name="connsiteX3" fmla="*/ 3264 w 721994"/>
              <a:gd name="connsiteY3" fmla="*/ 0 h 897356"/>
              <a:gd name="connsiteX4" fmla="*/ 0 w 721994"/>
              <a:gd name="connsiteY4" fmla="*/ 897356 h 897356"/>
              <a:gd name="connsiteX5" fmla="*/ 0 w 721994"/>
              <a:gd name="connsiteY5" fmla="*/ 1263 h 897356"/>
              <a:gd name="connsiteX0" fmla="*/ 0 w 721994"/>
              <a:gd name="connsiteY0" fmla="*/ 1263 h 897356"/>
              <a:gd name="connsiteX1" fmla="*/ 721994 w 721994"/>
              <a:gd name="connsiteY1" fmla="*/ 1263 h 897356"/>
              <a:gd name="connsiteX2" fmla="*/ 721994 w 721994"/>
              <a:gd name="connsiteY2" fmla="*/ 897356 h 897356"/>
              <a:gd name="connsiteX3" fmla="*/ 314376 w 721994"/>
              <a:gd name="connsiteY3" fmla="*/ 392271 h 897356"/>
              <a:gd name="connsiteX4" fmla="*/ 3264 w 721994"/>
              <a:gd name="connsiteY4" fmla="*/ 0 h 897356"/>
              <a:gd name="connsiteX5" fmla="*/ 0 w 721994"/>
              <a:gd name="connsiteY5" fmla="*/ 897356 h 897356"/>
              <a:gd name="connsiteX6" fmla="*/ 0 w 721994"/>
              <a:gd name="connsiteY6" fmla="*/ 1263 h 897356"/>
              <a:gd name="connsiteX0" fmla="*/ 0 w 724684"/>
              <a:gd name="connsiteY0" fmla="*/ 1263 h 897356"/>
              <a:gd name="connsiteX1" fmla="*/ 721994 w 724684"/>
              <a:gd name="connsiteY1" fmla="*/ 1263 h 897356"/>
              <a:gd name="connsiteX2" fmla="*/ 721994 w 724684"/>
              <a:gd name="connsiteY2" fmla="*/ 897356 h 897356"/>
              <a:gd name="connsiteX3" fmla="*/ 724684 w 724684"/>
              <a:gd name="connsiteY3" fmla="*/ 2253 h 897356"/>
              <a:gd name="connsiteX4" fmla="*/ 3264 w 724684"/>
              <a:gd name="connsiteY4" fmla="*/ 0 h 897356"/>
              <a:gd name="connsiteX5" fmla="*/ 0 w 724684"/>
              <a:gd name="connsiteY5" fmla="*/ 897356 h 897356"/>
              <a:gd name="connsiteX6" fmla="*/ 0 w 724684"/>
              <a:gd name="connsiteY6" fmla="*/ 1263 h 897356"/>
              <a:gd name="connsiteX0" fmla="*/ 0 w 724684"/>
              <a:gd name="connsiteY0" fmla="*/ 1263 h 897356"/>
              <a:gd name="connsiteX1" fmla="*/ 721994 w 724684"/>
              <a:gd name="connsiteY1" fmla="*/ 1263 h 897356"/>
              <a:gd name="connsiteX2" fmla="*/ 721994 w 724684"/>
              <a:gd name="connsiteY2" fmla="*/ 897356 h 897356"/>
              <a:gd name="connsiteX3" fmla="*/ 724684 w 724684"/>
              <a:gd name="connsiteY3" fmla="*/ 2253 h 897356"/>
              <a:gd name="connsiteX4" fmla="*/ 3264 w 724684"/>
              <a:gd name="connsiteY4" fmla="*/ 0 h 897356"/>
              <a:gd name="connsiteX5" fmla="*/ 0 w 724684"/>
              <a:gd name="connsiteY5" fmla="*/ 897356 h 897356"/>
              <a:gd name="connsiteX6" fmla="*/ 0 w 724684"/>
              <a:gd name="connsiteY6" fmla="*/ 1263 h 897356"/>
              <a:gd name="connsiteX0" fmla="*/ 0 w 724684"/>
              <a:gd name="connsiteY0" fmla="*/ 1263 h 897356"/>
              <a:gd name="connsiteX1" fmla="*/ 721994 w 724684"/>
              <a:gd name="connsiteY1" fmla="*/ 1263 h 897356"/>
              <a:gd name="connsiteX2" fmla="*/ 721994 w 724684"/>
              <a:gd name="connsiteY2" fmla="*/ 897356 h 897356"/>
              <a:gd name="connsiteX3" fmla="*/ 724684 w 724684"/>
              <a:gd name="connsiteY3" fmla="*/ 2253 h 897356"/>
              <a:gd name="connsiteX4" fmla="*/ 3264 w 724684"/>
              <a:gd name="connsiteY4" fmla="*/ 0 h 897356"/>
              <a:gd name="connsiteX5" fmla="*/ 0 w 724684"/>
              <a:gd name="connsiteY5" fmla="*/ 897356 h 897356"/>
              <a:gd name="connsiteX6" fmla="*/ 0 w 724684"/>
              <a:gd name="connsiteY6" fmla="*/ 1263 h 8973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24684" h="897356">
                <a:moveTo>
                  <a:pt x="0" y="1263"/>
                </a:moveTo>
                <a:lnTo>
                  <a:pt x="721994" y="1263"/>
                </a:lnTo>
                <a:lnTo>
                  <a:pt x="721994" y="897356"/>
                </a:lnTo>
                <a:cubicBezTo>
                  <a:pt x="722891" y="598988"/>
                  <a:pt x="723787" y="300621"/>
                  <a:pt x="724684" y="2253"/>
                </a:cubicBezTo>
                <a:lnTo>
                  <a:pt x="3264" y="0"/>
                </a:lnTo>
                <a:lnTo>
                  <a:pt x="0" y="897356"/>
                </a:lnTo>
                <a:lnTo>
                  <a:pt x="0" y="1263"/>
                </a:lnTo>
                <a:close/>
              </a:path>
            </a:pathLst>
          </a:cu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lang="de-CH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9" name="Rechteck 18">
            <a:extLst>
              <a:ext uri="{FF2B5EF4-FFF2-40B4-BE49-F238E27FC236}">
                <a16:creationId xmlns="" xmlns:a16="http://schemas.microsoft.com/office/drawing/2014/main" id="{733337BB-D733-46B0-97A5-571E74521E6A}"/>
              </a:ext>
            </a:extLst>
          </xdr:cNvPr>
          <xdr:cNvSpPr/>
        </xdr:nvSpPr>
        <xdr:spPr>
          <a:xfrm>
            <a:off x="4347867" y="13024873"/>
            <a:ext cx="900901" cy="355456"/>
          </a:xfrm>
          <a:prstGeom prst="rect">
            <a:avLst/>
          </a:prstGeom>
          <a:solidFill>
            <a:schemeClr val="accent6">
              <a:alpha val="50000"/>
            </a:schemeClr>
          </a:solidFill>
          <a:ln w="12700">
            <a:solidFill>
              <a:schemeClr val="accent6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de-CH" sz="1100"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0" name="Rechteck 7">
            <a:extLst>
              <a:ext uri="{FF2B5EF4-FFF2-40B4-BE49-F238E27FC236}">
                <a16:creationId xmlns="" xmlns:a16="http://schemas.microsoft.com/office/drawing/2014/main" id="{5FA9E836-0B3F-4AE2-91D7-3CDC97BA42C0}"/>
              </a:ext>
            </a:extLst>
          </xdr:cNvPr>
          <xdr:cNvSpPr/>
        </xdr:nvSpPr>
        <xdr:spPr>
          <a:xfrm>
            <a:off x="4354026" y="10144405"/>
            <a:ext cx="903085" cy="355456"/>
          </a:xfrm>
          <a:custGeom>
            <a:avLst/>
            <a:gdLst>
              <a:gd name="connsiteX0" fmla="*/ 0 w 900000"/>
              <a:gd name="connsiteY0" fmla="*/ 0 h 450420"/>
              <a:gd name="connsiteX1" fmla="*/ 90000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0 w 900000"/>
              <a:gd name="connsiteY4" fmla="*/ 0 h 450420"/>
              <a:gd name="connsiteX0" fmla="*/ 68580 w 900000"/>
              <a:gd name="connsiteY0" fmla="*/ 0 h 450420"/>
              <a:gd name="connsiteX1" fmla="*/ 90000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68580 w 900000"/>
              <a:gd name="connsiteY4" fmla="*/ 0 h 450420"/>
              <a:gd name="connsiteX0" fmla="*/ 68580 w 900000"/>
              <a:gd name="connsiteY0" fmla="*/ 0 h 450420"/>
              <a:gd name="connsiteX1" fmla="*/ 81618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68580 w 900000"/>
              <a:gd name="connsiteY4" fmla="*/ 0 h 4504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00000" h="450420">
                <a:moveTo>
                  <a:pt x="68580" y="0"/>
                </a:moveTo>
                <a:lnTo>
                  <a:pt x="816180" y="0"/>
                </a:lnTo>
                <a:lnTo>
                  <a:pt x="900000" y="450420"/>
                </a:lnTo>
                <a:lnTo>
                  <a:pt x="0" y="450420"/>
                </a:lnTo>
                <a:lnTo>
                  <a:pt x="68580" y="0"/>
                </a:lnTo>
                <a:close/>
              </a:path>
            </a:pathLst>
          </a:custGeom>
          <a:solidFill>
            <a:schemeClr val="accent6">
              <a:alpha val="50000"/>
            </a:schemeClr>
          </a:solidFill>
          <a:ln w="12700">
            <a:solidFill>
              <a:schemeClr val="accent6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a:endParaRPr>
          </a:p>
        </xdr:txBody>
      </xdr:sp>
      <xdr:sp macro="" textlink="">
        <xdr:nvSpPr>
          <xdr:cNvPr id="21" name="Rechteck 7">
            <a:extLst>
              <a:ext uri="{FF2B5EF4-FFF2-40B4-BE49-F238E27FC236}">
                <a16:creationId xmlns="" xmlns:a16="http://schemas.microsoft.com/office/drawing/2014/main" id="{15AEC0BA-21D5-4A9A-A4F0-3F36B3AF6962}"/>
              </a:ext>
            </a:extLst>
          </xdr:cNvPr>
          <xdr:cNvSpPr/>
        </xdr:nvSpPr>
        <xdr:spPr>
          <a:xfrm>
            <a:off x="5599060" y="10139444"/>
            <a:ext cx="904832" cy="358193"/>
          </a:xfrm>
          <a:custGeom>
            <a:avLst/>
            <a:gdLst>
              <a:gd name="connsiteX0" fmla="*/ 0 w 900000"/>
              <a:gd name="connsiteY0" fmla="*/ 0 h 450420"/>
              <a:gd name="connsiteX1" fmla="*/ 90000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0 w 900000"/>
              <a:gd name="connsiteY4" fmla="*/ 0 h 450420"/>
              <a:gd name="connsiteX0" fmla="*/ 68580 w 900000"/>
              <a:gd name="connsiteY0" fmla="*/ 0 h 450420"/>
              <a:gd name="connsiteX1" fmla="*/ 90000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68580 w 900000"/>
              <a:gd name="connsiteY4" fmla="*/ 0 h 450420"/>
              <a:gd name="connsiteX0" fmla="*/ 68580 w 900000"/>
              <a:gd name="connsiteY0" fmla="*/ 0 h 450420"/>
              <a:gd name="connsiteX1" fmla="*/ 81618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68580 w 900000"/>
              <a:gd name="connsiteY4" fmla="*/ 0 h 450420"/>
              <a:gd name="connsiteX0" fmla="*/ 68580 w 900000"/>
              <a:gd name="connsiteY0" fmla="*/ 0 h 450420"/>
              <a:gd name="connsiteX1" fmla="*/ 885181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68580 w 900000"/>
              <a:gd name="connsiteY4" fmla="*/ 0 h 450420"/>
              <a:gd name="connsiteX0" fmla="*/ 2340 w 900000"/>
              <a:gd name="connsiteY0" fmla="*/ 0 h 450420"/>
              <a:gd name="connsiteX1" fmla="*/ 885181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2340 w 900000"/>
              <a:gd name="connsiteY4" fmla="*/ 0 h 450420"/>
              <a:gd name="connsiteX0" fmla="*/ 2340 w 901741"/>
              <a:gd name="connsiteY0" fmla="*/ 3468 h 453888"/>
              <a:gd name="connsiteX1" fmla="*/ 901741 w 901741"/>
              <a:gd name="connsiteY1" fmla="*/ 0 h 453888"/>
              <a:gd name="connsiteX2" fmla="*/ 900000 w 901741"/>
              <a:gd name="connsiteY2" fmla="*/ 453888 h 453888"/>
              <a:gd name="connsiteX3" fmla="*/ 0 w 901741"/>
              <a:gd name="connsiteY3" fmla="*/ 453888 h 453888"/>
              <a:gd name="connsiteX4" fmla="*/ 2340 w 901741"/>
              <a:gd name="connsiteY4" fmla="*/ 3468 h 4538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01741" h="453888">
                <a:moveTo>
                  <a:pt x="2340" y="3468"/>
                </a:moveTo>
                <a:lnTo>
                  <a:pt x="901741" y="0"/>
                </a:lnTo>
                <a:cubicBezTo>
                  <a:pt x="901161" y="151296"/>
                  <a:pt x="900580" y="302592"/>
                  <a:pt x="900000" y="453888"/>
                </a:cubicBezTo>
                <a:lnTo>
                  <a:pt x="0" y="453888"/>
                </a:lnTo>
                <a:lnTo>
                  <a:pt x="2340" y="3468"/>
                </a:lnTo>
                <a:close/>
              </a:path>
            </a:pathLst>
          </a:custGeom>
          <a:noFill/>
          <a:ln w="12700">
            <a:solidFill>
              <a:schemeClr val="accent6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a:endParaRPr>
          </a:p>
        </xdr:txBody>
      </xdr:sp>
      <xdr:sp macro="" textlink="">
        <xdr:nvSpPr>
          <xdr:cNvPr id="22" name="Rechteck 7">
            <a:extLst>
              <a:ext uri="{FF2B5EF4-FFF2-40B4-BE49-F238E27FC236}">
                <a16:creationId xmlns="" xmlns:a16="http://schemas.microsoft.com/office/drawing/2014/main" id="{EDC30D28-9E97-4CBC-88E4-1DC4982B8173}"/>
              </a:ext>
            </a:extLst>
          </xdr:cNvPr>
          <xdr:cNvSpPr/>
        </xdr:nvSpPr>
        <xdr:spPr>
          <a:xfrm>
            <a:off x="5246424" y="10142182"/>
            <a:ext cx="360000" cy="355456"/>
          </a:xfrm>
          <a:custGeom>
            <a:avLst/>
            <a:gdLst>
              <a:gd name="connsiteX0" fmla="*/ 0 w 900000"/>
              <a:gd name="connsiteY0" fmla="*/ 0 h 450420"/>
              <a:gd name="connsiteX1" fmla="*/ 90000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0 w 900000"/>
              <a:gd name="connsiteY4" fmla="*/ 0 h 450420"/>
              <a:gd name="connsiteX0" fmla="*/ 68580 w 900000"/>
              <a:gd name="connsiteY0" fmla="*/ 0 h 450420"/>
              <a:gd name="connsiteX1" fmla="*/ 90000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68580 w 900000"/>
              <a:gd name="connsiteY4" fmla="*/ 0 h 450420"/>
              <a:gd name="connsiteX0" fmla="*/ 68580 w 900000"/>
              <a:gd name="connsiteY0" fmla="*/ 0 h 450420"/>
              <a:gd name="connsiteX1" fmla="*/ 81618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68580 w 900000"/>
              <a:gd name="connsiteY4" fmla="*/ 0 h 4504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00000" h="450420">
                <a:moveTo>
                  <a:pt x="68580" y="0"/>
                </a:moveTo>
                <a:lnTo>
                  <a:pt x="816180" y="0"/>
                </a:lnTo>
                <a:lnTo>
                  <a:pt x="900000" y="450420"/>
                </a:lnTo>
                <a:lnTo>
                  <a:pt x="0" y="450420"/>
                </a:lnTo>
                <a:lnTo>
                  <a:pt x="68580" y="0"/>
                </a:lnTo>
                <a:close/>
              </a:path>
            </a:pathLst>
          </a:custGeom>
          <a:solidFill>
            <a:schemeClr val="accent6">
              <a:alpha val="50000"/>
            </a:schemeClr>
          </a:solidFill>
          <a:ln w="12700">
            <a:solidFill>
              <a:schemeClr val="accent6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a:endParaRPr>
          </a:p>
        </xdr:txBody>
      </xdr:sp>
      <xdr:sp macro="" textlink="">
        <xdr:nvSpPr>
          <xdr:cNvPr id="23" name="Rechteck 7">
            <a:extLst>
              <a:ext uri="{FF2B5EF4-FFF2-40B4-BE49-F238E27FC236}">
                <a16:creationId xmlns="" xmlns:a16="http://schemas.microsoft.com/office/drawing/2014/main" id="{6A8AE6BC-50E6-462A-B552-D607BE4CE9A4}"/>
              </a:ext>
            </a:extLst>
          </xdr:cNvPr>
          <xdr:cNvSpPr/>
        </xdr:nvSpPr>
        <xdr:spPr>
          <a:xfrm>
            <a:off x="6505184" y="10142097"/>
            <a:ext cx="360000" cy="355456"/>
          </a:xfrm>
          <a:custGeom>
            <a:avLst/>
            <a:gdLst>
              <a:gd name="connsiteX0" fmla="*/ 0 w 900000"/>
              <a:gd name="connsiteY0" fmla="*/ 0 h 450420"/>
              <a:gd name="connsiteX1" fmla="*/ 90000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0 w 900000"/>
              <a:gd name="connsiteY4" fmla="*/ 0 h 450420"/>
              <a:gd name="connsiteX0" fmla="*/ 68580 w 900000"/>
              <a:gd name="connsiteY0" fmla="*/ 0 h 450420"/>
              <a:gd name="connsiteX1" fmla="*/ 90000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68580 w 900000"/>
              <a:gd name="connsiteY4" fmla="*/ 0 h 450420"/>
              <a:gd name="connsiteX0" fmla="*/ 68580 w 900000"/>
              <a:gd name="connsiteY0" fmla="*/ 0 h 450420"/>
              <a:gd name="connsiteX1" fmla="*/ 81618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68580 w 900000"/>
              <a:gd name="connsiteY4" fmla="*/ 0 h 4504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00000" h="450420">
                <a:moveTo>
                  <a:pt x="68580" y="0"/>
                </a:moveTo>
                <a:lnTo>
                  <a:pt x="816180" y="0"/>
                </a:lnTo>
                <a:lnTo>
                  <a:pt x="900000" y="450420"/>
                </a:lnTo>
                <a:lnTo>
                  <a:pt x="0" y="450420"/>
                </a:lnTo>
                <a:lnTo>
                  <a:pt x="68580" y="0"/>
                </a:lnTo>
                <a:close/>
              </a:path>
            </a:pathLst>
          </a:custGeom>
          <a:solidFill>
            <a:schemeClr val="accent6">
              <a:alpha val="50000"/>
            </a:schemeClr>
          </a:solidFill>
          <a:ln w="12700">
            <a:solidFill>
              <a:schemeClr val="accent6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a:endParaRPr>
          </a:p>
        </xdr:txBody>
      </xdr:sp>
      <xdr:grpSp>
        <xdr:nvGrpSpPr>
          <xdr:cNvPr id="24" name="Gruppieren 23">
            <a:extLst>
              <a:ext uri="{FF2B5EF4-FFF2-40B4-BE49-F238E27FC236}">
                <a16:creationId xmlns="" xmlns:a16="http://schemas.microsoft.com/office/drawing/2014/main" id="{D9F0A605-ECFD-4219-993B-53164CAB32F6}"/>
              </a:ext>
            </a:extLst>
          </xdr:cNvPr>
          <xdr:cNvGrpSpPr/>
        </xdr:nvGrpSpPr>
        <xdr:grpSpPr>
          <a:xfrm>
            <a:off x="5237059" y="10498680"/>
            <a:ext cx="1626803" cy="2529716"/>
            <a:chOff x="5237059" y="10498680"/>
            <a:chExt cx="1626803" cy="2529716"/>
          </a:xfrm>
        </xdr:grpSpPr>
        <xdr:cxnSp macro="">
          <xdr:nvCxnSpPr>
            <xdr:cNvPr id="25" name="Gerader Verbinder 24">
              <a:extLst>
                <a:ext uri="{FF2B5EF4-FFF2-40B4-BE49-F238E27FC236}">
                  <a16:creationId xmlns="" xmlns:a16="http://schemas.microsoft.com/office/drawing/2014/main" id="{A96921D5-BA7B-4014-8F71-5916EFFB8C03}"/>
                </a:ext>
              </a:extLst>
            </xdr:cNvPr>
            <xdr:cNvCxnSpPr/>
          </xdr:nvCxnSpPr>
          <xdr:spPr>
            <a:xfrm>
              <a:off x="5237059" y="13021633"/>
              <a:ext cx="466669" cy="0"/>
            </a:xfrm>
            <a:prstGeom prst="line">
              <a:avLst/>
            </a:prstGeom>
            <a:ln>
              <a:prstDash val="solid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</xdr:cxnSp>
        <xdr:cxnSp macro="">
          <xdr:nvCxnSpPr>
            <xdr:cNvPr id="26" name="Gerader Verbinder 25">
              <a:extLst>
                <a:ext uri="{FF2B5EF4-FFF2-40B4-BE49-F238E27FC236}">
                  <a16:creationId xmlns="" xmlns:a16="http://schemas.microsoft.com/office/drawing/2014/main" id="{3E0E0D2E-1C51-49FE-ACCE-ECFAD6C1A3E6}"/>
                </a:ext>
              </a:extLst>
            </xdr:cNvPr>
            <xdr:cNvCxnSpPr/>
          </xdr:nvCxnSpPr>
          <xdr:spPr>
            <a:xfrm flipH="1" flipV="1">
              <a:off x="6858422" y="10498680"/>
              <a:ext cx="4088" cy="2529716"/>
            </a:xfrm>
            <a:prstGeom prst="line">
              <a:avLst/>
            </a:prstGeom>
            <a:ln>
              <a:prstDash val="solid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</xdr:cxnSp>
        <xdr:cxnSp macro="">
          <xdr:nvCxnSpPr>
            <xdr:cNvPr id="27" name="Gerader Verbinder 26">
              <a:extLst>
                <a:ext uri="{FF2B5EF4-FFF2-40B4-BE49-F238E27FC236}">
                  <a16:creationId xmlns="" xmlns:a16="http://schemas.microsoft.com/office/drawing/2014/main" id="{3B417D49-02A7-40BE-A243-229AA7E7F59D}"/>
                </a:ext>
              </a:extLst>
            </xdr:cNvPr>
            <xdr:cNvCxnSpPr/>
          </xdr:nvCxnSpPr>
          <xdr:spPr>
            <a:xfrm>
              <a:off x="6397193" y="13020731"/>
              <a:ext cx="466669" cy="0"/>
            </a:xfrm>
            <a:prstGeom prst="line">
              <a:avLst/>
            </a:prstGeom>
            <a:ln>
              <a:prstDash val="solid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</xdr:cxnSp>
      </xdr:grpSp>
    </xdr:grpSp>
    <xdr:clientData/>
  </xdr:twoCellAnchor>
  <xdr:twoCellAnchor>
    <xdr:from>
      <xdr:col>8</xdr:col>
      <xdr:colOff>480336</xdr:colOff>
      <xdr:row>47</xdr:row>
      <xdr:rowOff>33867</xdr:rowOff>
    </xdr:from>
    <xdr:to>
      <xdr:col>10</xdr:col>
      <xdr:colOff>69153</xdr:colOff>
      <xdr:row>53</xdr:row>
      <xdr:rowOff>97867</xdr:rowOff>
    </xdr:to>
    <xdr:grpSp>
      <xdr:nvGrpSpPr>
        <xdr:cNvPr id="28" name="Gruppieren 27">
          <a:extLst>
            <a:ext uri="{FF2B5EF4-FFF2-40B4-BE49-F238E27FC236}">
              <a16:creationId xmlns="" xmlns:a16="http://schemas.microsoft.com/office/drawing/2014/main" id="{09F29E09-E75A-4BDD-8949-D581AFF05D34}"/>
            </a:ext>
          </a:extLst>
        </xdr:cNvPr>
        <xdr:cNvGrpSpPr/>
      </xdr:nvGrpSpPr>
      <xdr:grpSpPr>
        <a:xfrm>
          <a:off x="5527465" y="8066243"/>
          <a:ext cx="861806" cy="1085977"/>
          <a:chOff x="5410010" y="8097071"/>
          <a:chExt cx="864000" cy="1090367"/>
        </a:xfrm>
      </xdr:grpSpPr>
      <xdr:sp macro="" textlink="">
        <xdr:nvSpPr>
          <xdr:cNvPr id="29" name="Rechteck 28">
            <a:extLst>
              <a:ext uri="{FF2B5EF4-FFF2-40B4-BE49-F238E27FC236}">
                <a16:creationId xmlns="" xmlns:a16="http://schemas.microsoft.com/office/drawing/2014/main" id="{91F32ED9-E30A-415D-B23E-3D7E26F0A4C8}"/>
              </a:ext>
            </a:extLst>
          </xdr:cNvPr>
          <xdr:cNvSpPr/>
        </xdr:nvSpPr>
        <xdr:spPr>
          <a:xfrm>
            <a:off x="5410010" y="8097071"/>
            <a:ext cx="864000" cy="1090367"/>
          </a:xfrm>
          <a:prstGeom prst="rect">
            <a:avLst/>
          </a:prstGeom>
          <a:noFill/>
          <a:ln w="9525" cap="flat" cmpd="sng" algn="ctr">
            <a:solidFill>
              <a:schemeClr val="accent4"/>
            </a:solidFill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accent4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grpSp>
        <xdr:nvGrpSpPr>
          <xdr:cNvPr id="30" name="Gruppieren 29">
            <a:extLst>
              <a:ext uri="{FF2B5EF4-FFF2-40B4-BE49-F238E27FC236}">
                <a16:creationId xmlns="" xmlns:a16="http://schemas.microsoft.com/office/drawing/2014/main" id="{A13760A1-2FAD-4CB1-8697-463609F96485}"/>
              </a:ext>
            </a:extLst>
          </xdr:cNvPr>
          <xdr:cNvGrpSpPr/>
        </xdr:nvGrpSpPr>
        <xdr:grpSpPr>
          <a:xfrm>
            <a:off x="5974108" y="8216659"/>
            <a:ext cx="208339" cy="170758"/>
            <a:chOff x="6478167" y="7927428"/>
            <a:chExt cx="203200" cy="168165"/>
          </a:xfrm>
        </xdr:grpSpPr>
        <xdr:cxnSp macro="">
          <xdr:nvCxnSpPr>
            <xdr:cNvPr id="34" name="Gerader Verbinder 33">
              <a:extLst>
                <a:ext uri="{FF2B5EF4-FFF2-40B4-BE49-F238E27FC236}">
                  <a16:creationId xmlns="" xmlns:a16="http://schemas.microsoft.com/office/drawing/2014/main" id="{ED0B9A25-B57B-4BFA-B66E-BAA7B3B72F60}"/>
                </a:ext>
              </a:extLst>
            </xdr:cNvPr>
            <xdr:cNvCxnSpPr/>
          </xdr:nvCxnSpPr>
          <xdr:spPr>
            <a:xfrm flipH="1">
              <a:off x="6478167" y="7927428"/>
              <a:ext cx="152400" cy="168165"/>
            </a:xfrm>
            <a:prstGeom prst="line">
              <a:avLst/>
            </a:prstGeom>
            <a:noFill/>
            <a:ln w="9525" cap="flat" cmpd="sng" algn="ctr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4"/>
            </a:fontRef>
          </xdr:style>
        </xdr:cxnSp>
        <xdr:cxnSp macro="">
          <xdr:nvCxnSpPr>
            <xdr:cNvPr id="35" name="Gerader Verbinder 34">
              <a:extLst>
                <a:ext uri="{FF2B5EF4-FFF2-40B4-BE49-F238E27FC236}">
                  <a16:creationId xmlns="" xmlns:a16="http://schemas.microsoft.com/office/drawing/2014/main" id="{4F4FCFFE-B9D9-40F6-8DB1-3EA23D7CCD1B}"/>
                </a:ext>
              </a:extLst>
            </xdr:cNvPr>
            <xdr:cNvCxnSpPr/>
          </xdr:nvCxnSpPr>
          <xdr:spPr>
            <a:xfrm flipH="1">
              <a:off x="6528967" y="7927428"/>
              <a:ext cx="152400" cy="168165"/>
            </a:xfrm>
            <a:prstGeom prst="line">
              <a:avLst/>
            </a:prstGeom>
            <a:noFill/>
            <a:ln w="9525" cap="flat" cmpd="sng" algn="ctr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4"/>
            </a:fontRef>
          </xdr:style>
        </xdr:cxnSp>
      </xdr:grpSp>
      <xdr:grpSp>
        <xdr:nvGrpSpPr>
          <xdr:cNvPr id="31" name="Gruppieren 30">
            <a:extLst>
              <a:ext uri="{FF2B5EF4-FFF2-40B4-BE49-F238E27FC236}">
                <a16:creationId xmlns="" xmlns:a16="http://schemas.microsoft.com/office/drawing/2014/main" id="{9F337AB5-6048-4E49-AC81-E26C237FA890}"/>
              </a:ext>
            </a:extLst>
          </xdr:cNvPr>
          <xdr:cNvGrpSpPr>
            <a:grpSpLocks noChangeAspect="1"/>
          </xdr:cNvGrpSpPr>
        </xdr:nvGrpSpPr>
        <xdr:grpSpPr>
          <a:xfrm>
            <a:off x="5598225" y="8994397"/>
            <a:ext cx="127329" cy="105894"/>
            <a:chOff x="6478167" y="7927428"/>
            <a:chExt cx="203200" cy="168165"/>
          </a:xfrm>
        </xdr:grpSpPr>
        <xdr:cxnSp macro="">
          <xdr:nvCxnSpPr>
            <xdr:cNvPr id="32" name="Gerader Verbinder 31">
              <a:extLst>
                <a:ext uri="{FF2B5EF4-FFF2-40B4-BE49-F238E27FC236}">
                  <a16:creationId xmlns="" xmlns:a16="http://schemas.microsoft.com/office/drawing/2014/main" id="{142997FC-7F4A-4422-A88B-BA74551260ED}"/>
                </a:ext>
              </a:extLst>
            </xdr:cNvPr>
            <xdr:cNvCxnSpPr/>
          </xdr:nvCxnSpPr>
          <xdr:spPr>
            <a:xfrm flipH="1">
              <a:off x="6478167" y="7927428"/>
              <a:ext cx="152400" cy="168165"/>
            </a:xfrm>
            <a:prstGeom prst="line">
              <a:avLst/>
            </a:prstGeom>
            <a:noFill/>
            <a:ln w="9525" cap="flat" cmpd="sng" algn="ctr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4"/>
            </a:fontRef>
          </xdr:style>
        </xdr:cxnSp>
        <xdr:cxnSp macro="">
          <xdr:nvCxnSpPr>
            <xdr:cNvPr id="33" name="Gerader Verbinder 32">
              <a:extLst>
                <a:ext uri="{FF2B5EF4-FFF2-40B4-BE49-F238E27FC236}">
                  <a16:creationId xmlns="" xmlns:a16="http://schemas.microsoft.com/office/drawing/2014/main" id="{4FAF692E-F801-4EF7-970F-A4E08C0BB165}"/>
                </a:ext>
              </a:extLst>
            </xdr:cNvPr>
            <xdr:cNvCxnSpPr/>
          </xdr:nvCxnSpPr>
          <xdr:spPr>
            <a:xfrm flipH="1">
              <a:off x="6528967" y="7927428"/>
              <a:ext cx="152400" cy="168165"/>
            </a:xfrm>
            <a:prstGeom prst="line">
              <a:avLst/>
            </a:prstGeom>
            <a:noFill/>
            <a:ln w="9525" cap="flat" cmpd="sng" algn="ctr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4"/>
            </a:fontRef>
          </xdr:style>
        </xdr:cxnSp>
      </xdr:grpSp>
    </xdr:grpSp>
    <xdr:clientData/>
  </xdr:twoCellAnchor>
  <xdr:twoCellAnchor>
    <xdr:from>
      <xdr:col>6</xdr:col>
      <xdr:colOff>313267</xdr:colOff>
      <xdr:row>41</xdr:row>
      <xdr:rowOff>50800</xdr:rowOff>
    </xdr:from>
    <xdr:to>
      <xdr:col>6</xdr:col>
      <xdr:colOff>457200</xdr:colOff>
      <xdr:row>42</xdr:row>
      <xdr:rowOff>25400</xdr:rowOff>
    </xdr:to>
    <xdr:sp macro="" textlink="">
      <xdr:nvSpPr>
        <xdr:cNvPr id="36" name="Kreis: nicht ausgefüllt 93">
          <a:extLst>
            <a:ext uri="{FF2B5EF4-FFF2-40B4-BE49-F238E27FC236}">
              <a16:creationId xmlns="" xmlns:a16="http://schemas.microsoft.com/office/drawing/2014/main" id="{BF4C0E34-4827-4EA8-980D-F1F7FAC49AC0}"/>
            </a:ext>
          </a:extLst>
        </xdr:cNvPr>
        <xdr:cNvSpPr/>
      </xdr:nvSpPr>
      <xdr:spPr>
        <a:xfrm>
          <a:off x="4077547" y="6946900"/>
          <a:ext cx="143933" cy="142240"/>
        </a:xfrm>
        <a:prstGeom prst="donut">
          <a:avLst/>
        </a:prstGeom>
        <a:ln>
          <a:prstDash val="soli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183051</xdr:colOff>
      <xdr:row>30</xdr:row>
      <xdr:rowOff>97911</xdr:rowOff>
    </xdr:from>
    <xdr:to>
      <xdr:col>7</xdr:col>
      <xdr:colOff>438731</xdr:colOff>
      <xdr:row>33</xdr:row>
      <xdr:rowOff>102168</xdr:rowOff>
    </xdr:to>
    <xdr:sp macro="" textlink="">
      <xdr:nvSpPr>
        <xdr:cNvPr id="37" name="Freihandform: Form 102">
          <a:extLst>
            <a:ext uri="{FF2B5EF4-FFF2-40B4-BE49-F238E27FC236}">
              <a16:creationId xmlns="" xmlns:a16="http://schemas.microsoft.com/office/drawing/2014/main" id="{3EC68505-4A6C-4F12-A9B2-66222A65773B}"/>
            </a:ext>
          </a:extLst>
        </xdr:cNvPr>
        <xdr:cNvSpPr/>
      </xdr:nvSpPr>
      <xdr:spPr>
        <a:xfrm>
          <a:off x="4686471" y="5149971"/>
          <a:ext cx="255680" cy="507177"/>
        </a:xfrm>
        <a:custGeom>
          <a:avLst/>
          <a:gdLst>
            <a:gd name="connsiteX0" fmla="*/ 38312 w 255680"/>
            <a:gd name="connsiteY0" fmla="*/ 502324 h 502324"/>
            <a:gd name="connsiteX1" fmla="*/ 255419 w 255680"/>
            <a:gd name="connsiteY1" fmla="*/ 285218 h 502324"/>
            <a:gd name="connsiteX2" fmla="*/ 0 w 255680"/>
            <a:gd name="connsiteY2" fmla="*/ 0 h 5023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5680" h="502324">
              <a:moveTo>
                <a:pt x="38312" y="502324"/>
              </a:moveTo>
              <a:cubicBezTo>
                <a:pt x="150058" y="435631"/>
                <a:pt x="261804" y="368939"/>
                <a:pt x="255419" y="285218"/>
              </a:cubicBezTo>
              <a:cubicBezTo>
                <a:pt x="249034" y="201497"/>
                <a:pt x="124517" y="100748"/>
                <a:pt x="0" y="0"/>
              </a:cubicBezTo>
            </a:path>
          </a:pathLst>
        </a:custGeom>
        <a:noFill/>
        <a:ln w="952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8</xdr:col>
      <xdr:colOff>18093</xdr:colOff>
      <xdr:row>29</xdr:row>
      <xdr:rowOff>77783</xdr:rowOff>
    </xdr:from>
    <xdr:to>
      <xdr:col>8</xdr:col>
      <xdr:colOff>702093</xdr:colOff>
      <xdr:row>29</xdr:row>
      <xdr:rowOff>77783</xdr:rowOff>
    </xdr:to>
    <xdr:cxnSp macro="">
      <xdr:nvCxnSpPr>
        <xdr:cNvPr id="38" name="Gerader Verbinder 37">
          <a:extLst>
            <a:ext uri="{FF2B5EF4-FFF2-40B4-BE49-F238E27FC236}">
              <a16:creationId xmlns="" xmlns:a16="http://schemas.microsoft.com/office/drawing/2014/main" id="{D66FF836-6F83-4A4C-AC47-40922487B13B}"/>
            </a:ext>
          </a:extLst>
        </xdr:cNvPr>
        <xdr:cNvCxnSpPr/>
      </xdr:nvCxnSpPr>
      <xdr:spPr>
        <a:xfrm>
          <a:off x="5054913" y="4962203"/>
          <a:ext cx="6840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706140</xdr:colOff>
      <xdr:row>1</xdr:row>
      <xdr:rowOff>161366</xdr:rowOff>
    </xdr:from>
    <xdr:to>
      <xdr:col>24</xdr:col>
      <xdr:colOff>116932</xdr:colOff>
      <xdr:row>21</xdr:row>
      <xdr:rowOff>67645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3273444" y="323944"/>
          <a:ext cx="3339762" cy="3355263"/>
        </a:xfrm>
        <a:prstGeom prst="rect">
          <a:avLst/>
        </a:prstGeom>
      </xdr:spPr>
    </xdr:pic>
    <xdr:clientData/>
  </xdr:twoCellAnchor>
  <xdr:twoCellAnchor editAs="oneCell">
    <xdr:from>
      <xdr:col>13</xdr:col>
      <xdr:colOff>320875</xdr:colOff>
      <xdr:row>22</xdr:row>
      <xdr:rowOff>10449</xdr:rowOff>
    </xdr:from>
    <xdr:to>
      <xdr:col>17</xdr:col>
      <xdr:colOff>11544</xdr:colOff>
      <xdr:row>41</xdr:row>
      <xdr:rowOff>54431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800539" y="3661825"/>
          <a:ext cx="3229142" cy="334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8"/>
  <sheetViews>
    <sheetView showGridLines="0" showRowColHeaders="0" tabSelected="1" zoomScale="85" zoomScaleNormal="85" zoomScaleSheetLayoutView="88" zoomScalePageLayoutView="46" workbookViewId="0">
      <selection activeCell="Q11" sqref="Q11"/>
    </sheetView>
  </sheetViews>
  <sheetFormatPr baseColWidth="10" defaultRowHeight="13.2" x14ac:dyDescent="0.25"/>
  <cols>
    <col min="1" max="1" width="11.5546875" style="2"/>
    <col min="2" max="2" width="11.33203125" style="2" customWidth="1"/>
    <col min="3" max="3" width="3.33203125" style="2" customWidth="1"/>
    <col min="4" max="4" width="11.33203125" style="2" customWidth="1"/>
    <col min="5" max="5" width="9.5546875" style="2" customWidth="1"/>
    <col min="6" max="6" width="7.77734375" style="2" customWidth="1"/>
    <col min="7" max="7" width="10.77734375" style="2" customWidth="1"/>
    <col min="8" max="8" width="7.77734375" style="2" customWidth="1"/>
    <col min="9" max="9" width="10.77734375" style="2" customWidth="1"/>
    <col min="10" max="11" width="7.77734375" style="2" customWidth="1"/>
    <col min="12" max="12" width="17.109375" style="2" customWidth="1"/>
    <col min="13" max="13" width="5.88671875" style="2" customWidth="1"/>
    <col min="14" max="17" width="13.33203125" style="2" customWidth="1"/>
    <col min="18" max="19" width="3.33203125" style="2" customWidth="1"/>
    <col min="20" max="16384" width="11.5546875" style="2"/>
  </cols>
  <sheetData>
    <row r="1" spans="1:4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x14ac:dyDescent="0.25">
      <c r="A2" s="1"/>
      <c r="B2" s="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x14ac:dyDescent="0.25">
      <c r="A3" s="1"/>
      <c r="B3" s="1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x14ac:dyDescent="0.25">
      <c r="A4" s="1"/>
      <c r="B4" s="1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  <c r="S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5">
      <c r="A5" s="1"/>
      <c r="B5" s="1"/>
      <c r="C5" s="5"/>
      <c r="Q5" s="7" t="s">
        <v>0</v>
      </c>
      <c r="R5" s="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5">
      <c r="A6" s="1"/>
      <c r="B6" s="1"/>
      <c r="C6" s="5"/>
      <c r="N6" s="8" t="s">
        <v>1</v>
      </c>
      <c r="R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3.8" thickBot="1" x14ac:dyDescent="0.3">
      <c r="A7" s="1"/>
      <c r="B7" s="1"/>
      <c r="C7" s="5"/>
      <c r="N7" s="2" t="s">
        <v>2</v>
      </c>
      <c r="Q7" s="9">
        <v>5</v>
      </c>
      <c r="R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5">
      <c r="A8" s="1"/>
      <c r="B8" s="1"/>
      <c r="C8" s="5"/>
      <c r="Q8" s="10"/>
      <c r="R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3.8" thickBot="1" x14ac:dyDescent="0.3">
      <c r="A9" s="1"/>
      <c r="B9" s="1"/>
      <c r="C9" s="5"/>
      <c r="E9" s="11"/>
      <c r="N9" s="2" t="s">
        <v>3</v>
      </c>
      <c r="Q9" s="9">
        <v>14</v>
      </c>
      <c r="R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25">
      <c r="A10" s="1"/>
      <c r="B10" s="1"/>
      <c r="C10" s="5"/>
      <c r="L10" s="12" t="s">
        <v>4</v>
      </c>
      <c r="Q10" s="10"/>
      <c r="R10" s="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3.8" thickBot="1" x14ac:dyDescent="0.3">
      <c r="A11" s="13" t="s">
        <v>5</v>
      </c>
      <c r="B11" s="14">
        <f>SUM(F11:J11)</f>
        <v>16</v>
      </c>
      <c r="C11" s="5"/>
      <c r="F11" s="15">
        <f>$Q$11</f>
        <v>2</v>
      </c>
      <c r="G11" s="15">
        <f>$Q$7</f>
        <v>5</v>
      </c>
      <c r="H11" s="16">
        <f>$Q$11</f>
        <v>2</v>
      </c>
      <c r="I11" s="15">
        <f>$Q$7</f>
        <v>5</v>
      </c>
      <c r="J11" s="15">
        <f>$Q$11</f>
        <v>2</v>
      </c>
      <c r="L11" s="17">
        <v>1.2</v>
      </c>
      <c r="M11" s="16"/>
      <c r="N11" s="2" t="s">
        <v>6</v>
      </c>
      <c r="Q11" s="9">
        <v>2</v>
      </c>
      <c r="R11" s="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25">
      <c r="A12" s="13" t="s">
        <v>7</v>
      </c>
      <c r="B12" s="14">
        <f>SUM(E13:E31)</f>
        <v>18</v>
      </c>
      <c r="C12" s="5"/>
      <c r="L12" s="18" t="s">
        <v>8</v>
      </c>
      <c r="R12" s="5"/>
      <c r="T12" s="1"/>
      <c r="U12" s="19" t="str">
        <f>IF(B12&gt;29.7, "Deine Wunschmaße gehen über die Höhe eines A4-Blattes hinaus. Drehe das Layout oder benutze ein grösseres Blatt.","")</f>
        <v/>
      </c>
      <c r="V12" s="20"/>
      <c r="W12" s="20"/>
      <c r="X12" s="2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25">
      <c r="A13" s="1"/>
      <c r="B13" s="1"/>
      <c r="C13" s="5"/>
      <c r="E13" s="22"/>
      <c r="K13" s="23"/>
      <c r="L13" s="24"/>
      <c r="M13" s="23"/>
      <c r="N13" s="2" t="s">
        <v>9</v>
      </c>
      <c r="Q13" s="25" t="str">
        <f>CONCATENATE(F11+G11+H11+I11+J11," x ",E13+E14+E22+E31, " cm")</f>
        <v>16 x 18 cm</v>
      </c>
      <c r="R13" s="5"/>
      <c r="T13" s="1"/>
      <c r="U13" s="26"/>
      <c r="V13" s="27"/>
      <c r="W13" s="27"/>
      <c r="X13" s="28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x14ac:dyDescent="0.25">
      <c r="A14" s="1"/>
      <c r="B14" s="1"/>
      <c r="C14" s="5"/>
      <c r="E14" s="22">
        <f>$Q$11</f>
        <v>2</v>
      </c>
      <c r="K14" s="23"/>
      <c r="L14" s="24"/>
      <c r="M14" s="23"/>
      <c r="N14" s="29" t="s">
        <v>10</v>
      </c>
      <c r="Q14" s="30" t="str">
        <f>CONCATENATE(F11," / ",F11+G11," / ",F11+G11+H11," / ",F11+G11+H11+I11)</f>
        <v>2 / 7 / 9 / 14</v>
      </c>
      <c r="R14" s="5"/>
      <c r="T14" s="1"/>
      <c r="U14" s="31"/>
      <c r="V14" s="32"/>
      <c r="W14" s="32"/>
      <c r="X14" s="33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x14ac:dyDescent="0.25">
      <c r="A15" s="1"/>
      <c r="B15" s="1"/>
      <c r="C15" s="5"/>
      <c r="L15" s="34" t="s">
        <v>4</v>
      </c>
      <c r="M15" s="23"/>
      <c r="N15" s="29" t="s">
        <v>11</v>
      </c>
      <c r="Q15" s="30" t="str">
        <f>CONCATENATE(E14," / ",E14+E22)</f>
        <v>2 / 16</v>
      </c>
      <c r="R15" s="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x14ac:dyDescent="0.25">
      <c r="A16" s="1"/>
      <c r="B16" s="1"/>
      <c r="C16" s="5"/>
      <c r="L16" s="24">
        <f>F11+G11+H11+I11+J11+0.3+G11-0.8</f>
        <v>20.5</v>
      </c>
      <c r="M16" s="23"/>
      <c r="R16" s="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25">
      <c r="A17" s="1"/>
      <c r="B17" s="1"/>
      <c r="C17" s="5"/>
      <c r="E17" s="22"/>
      <c r="L17" s="35"/>
      <c r="M17" s="23"/>
      <c r="N17" s="2" t="s">
        <v>12</v>
      </c>
      <c r="Q17" s="30" t="str">
        <f>CONCATENATE(G11," x ",E34+E38, " cm")</f>
        <v>5 x 10 cm</v>
      </c>
      <c r="R17" s="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5">
      <c r="A18" s="1"/>
      <c r="B18" s="1"/>
      <c r="C18" s="5"/>
      <c r="E18" s="22"/>
      <c r="M18" s="36"/>
      <c r="N18" s="29" t="s">
        <v>11</v>
      </c>
      <c r="Q18" s="30" t="str">
        <f>CONCATENATE(,E34)</f>
        <v>2</v>
      </c>
      <c r="R18" s="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3.2" customHeight="1" x14ac:dyDescent="0.25">
      <c r="A19" s="1"/>
      <c r="B19" s="1"/>
      <c r="C19" s="5"/>
      <c r="M19" s="23"/>
      <c r="R19" s="5"/>
      <c r="T19" s="1"/>
      <c r="U19" s="19" t="str">
        <f>IF(B11&gt;21, "Deine Wunschmaße gehen über die Breite eines A4-Blattes hinaus. Drehe das Layout oder benutze ein grösseres Blatt.","")</f>
        <v/>
      </c>
      <c r="V19" s="20"/>
      <c r="W19" s="20"/>
      <c r="X19" s="2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25">
      <c r="A20" s="1"/>
      <c r="B20" s="1"/>
      <c r="C20" s="5"/>
      <c r="E20" s="22"/>
      <c r="L20" s="35"/>
      <c r="M20" s="23"/>
      <c r="N20" s="6" t="s">
        <v>13</v>
      </c>
      <c r="O20" s="6"/>
      <c r="P20" s="6"/>
      <c r="Q20" s="37" t="str">
        <f>CONCATENATE(L11," x ",L16, " cm")</f>
        <v>1,2 x 20,5 cm</v>
      </c>
      <c r="R20" s="5"/>
      <c r="T20" s="1"/>
      <c r="U20" s="26"/>
      <c r="V20" s="27"/>
      <c r="W20" s="27"/>
      <c r="X20" s="28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1"/>
      <c r="B21" s="1"/>
      <c r="C21" s="5"/>
      <c r="E21" s="22"/>
      <c r="L21" s="35"/>
      <c r="M21" s="23"/>
      <c r="N21" s="4"/>
      <c r="O21" s="4"/>
      <c r="P21" s="4"/>
      <c r="Q21" s="4"/>
      <c r="R21" s="5"/>
      <c r="T21" s="1"/>
      <c r="U21" s="31"/>
      <c r="V21" s="32"/>
      <c r="W21" s="32"/>
      <c r="X21" s="33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1"/>
      <c r="B22" s="1"/>
      <c r="C22" s="5"/>
      <c r="E22" s="22">
        <f>Q9</f>
        <v>14</v>
      </c>
      <c r="L22" s="10"/>
      <c r="M22" s="23"/>
      <c r="R22" s="5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5">
      <c r="A23" s="1"/>
      <c r="B23" s="1"/>
      <c r="C23" s="5"/>
      <c r="L23" s="35"/>
      <c r="M23" s="23"/>
      <c r="N23" s="6"/>
      <c r="O23" s="6"/>
      <c r="P23" s="6"/>
      <c r="Q23" s="6"/>
      <c r="R23" s="5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1"/>
      <c r="B24" s="1"/>
      <c r="C24" s="5"/>
      <c r="E24" s="22"/>
      <c r="K24" s="23"/>
      <c r="L24" s="23"/>
      <c r="M24" s="23"/>
      <c r="N24" s="6"/>
      <c r="O24" s="6"/>
      <c r="P24" s="6"/>
      <c r="Q24" s="6"/>
      <c r="R24" s="5"/>
      <c r="T24" s="1"/>
      <c r="U24" s="38" t="str">
        <f>IF(U12="","",IF(U19="","","ACHTUNG:"))</f>
        <v/>
      </c>
      <c r="V24" s="39"/>
      <c r="W24" s="39"/>
      <c r="X24" s="40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1"/>
      <c r="B25" s="1"/>
      <c r="C25" s="5"/>
      <c r="E25" s="22"/>
      <c r="K25" s="23"/>
      <c r="L25" s="23"/>
      <c r="M25" s="23"/>
      <c r="R25" s="5"/>
      <c r="T25" s="1"/>
      <c r="U25" s="26" t="str">
        <f>CONCATENATE(U12, " ",U19)</f>
        <v xml:space="preserve"> </v>
      </c>
      <c r="V25" s="27"/>
      <c r="W25" s="27"/>
      <c r="X25" s="28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1"/>
      <c r="B26" s="1"/>
      <c r="C26" s="5"/>
      <c r="E26" s="22"/>
      <c r="L26" s="41" t="s">
        <v>14</v>
      </c>
      <c r="R26" s="5"/>
      <c r="T26" s="1"/>
      <c r="U26" s="26"/>
      <c r="V26" s="27"/>
      <c r="W26" s="27"/>
      <c r="X26" s="28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1"/>
      <c r="B27" s="1"/>
      <c r="C27" s="5"/>
      <c r="L27" s="23">
        <f>ROUND(E22/100%*35%,0)</f>
        <v>5</v>
      </c>
      <c r="R27" s="5"/>
      <c r="T27" s="1"/>
      <c r="U27" s="26"/>
      <c r="V27" s="27"/>
      <c r="W27" s="27"/>
      <c r="X27" s="28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1"/>
      <c r="B28" s="1"/>
      <c r="C28" s="5"/>
      <c r="E28" s="22"/>
      <c r="R28" s="5"/>
      <c r="T28" s="1"/>
      <c r="U28" s="26"/>
      <c r="V28" s="27"/>
      <c r="W28" s="27"/>
      <c r="X28" s="28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x14ac:dyDescent="0.25">
      <c r="A29" s="1"/>
      <c r="B29" s="1"/>
      <c r="C29" s="5"/>
      <c r="E29" s="22"/>
      <c r="R29" s="5"/>
      <c r="T29" s="1"/>
      <c r="U29" s="26"/>
      <c r="V29" s="27"/>
      <c r="W29" s="27"/>
      <c r="X29" s="28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x14ac:dyDescent="0.25">
      <c r="A30" s="1"/>
      <c r="B30" s="1"/>
      <c r="C30" s="5"/>
      <c r="R30" s="5"/>
      <c r="T30" s="1"/>
      <c r="U30" s="31"/>
      <c r="V30" s="32"/>
      <c r="W30" s="32"/>
      <c r="X30" s="33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x14ac:dyDescent="0.25">
      <c r="A31" s="1"/>
      <c r="B31" s="1"/>
      <c r="C31" s="5"/>
      <c r="E31" s="22">
        <f>$Q$11</f>
        <v>2</v>
      </c>
      <c r="I31" s="42" t="s">
        <v>14</v>
      </c>
      <c r="R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25">
      <c r="A32" s="1"/>
      <c r="B32" s="1"/>
      <c r="C32" s="5"/>
      <c r="I32" s="15">
        <f>I11-1.5</f>
        <v>3.5</v>
      </c>
      <c r="R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x14ac:dyDescent="0.25">
      <c r="A33" s="1"/>
      <c r="B33" s="1"/>
      <c r="C33" s="5"/>
      <c r="E33" s="43" t="s">
        <v>15</v>
      </c>
      <c r="F33" s="44"/>
      <c r="G33" s="44"/>
      <c r="R33" s="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5">
      <c r="A34" s="1"/>
      <c r="B34" s="1"/>
      <c r="C34" s="5"/>
      <c r="E34" s="45">
        <f>E31</f>
        <v>2</v>
      </c>
      <c r="F34" s="44"/>
      <c r="G34" s="44"/>
      <c r="R34" s="5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x14ac:dyDescent="0.25">
      <c r="A35" s="1"/>
      <c r="B35" s="1"/>
      <c r="C35" s="5"/>
      <c r="E35" s="45"/>
      <c r="F35" s="44"/>
      <c r="G35" s="44"/>
      <c r="R35" s="5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x14ac:dyDescent="0.25">
      <c r="A36" s="1"/>
      <c r="B36" s="1"/>
      <c r="C36" s="5"/>
      <c r="E36" s="45"/>
      <c r="F36" s="44"/>
      <c r="G36" s="44"/>
      <c r="R36" s="5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25">
      <c r="A37" s="1"/>
      <c r="B37" s="1"/>
      <c r="C37" s="5"/>
      <c r="E37" s="45"/>
      <c r="F37" s="44"/>
      <c r="G37" s="44"/>
      <c r="R37" s="5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x14ac:dyDescent="0.25">
      <c r="A38" s="1"/>
      <c r="B38" s="1"/>
      <c r="C38" s="5"/>
      <c r="E38" s="45">
        <f>ROUND(E22/100%*57%,0)</f>
        <v>8</v>
      </c>
      <c r="F38" s="44"/>
      <c r="G38" s="44"/>
      <c r="R38" s="5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x14ac:dyDescent="0.25">
      <c r="A39" s="1"/>
      <c r="B39" s="1"/>
      <c r="C39" s="5"/>
      <c r="E39" s="45"/>
      <c r="F39" s="44"/>
      <c r="G39" s="44"/>
      <c r="R39" s="5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x14ac:dyDescent="0.25">
      <c r="A40" s="1"/>
      <c r="B40" s="1"/>
      <c r="C40" s="5"/>
      <c r="E40" s="45"/>
      <c r="F40" s="44"/>
      <c r="G40" s="44"/>
      <c r="R40" s="5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x14ac:dyDescent="0.25">
      <c r="A41" s="1"/>
      <c r="B41" s="1"/>
      <c r="C41" s="5"/>
      <c r="E41" s="45"/>
      <c r="F41" s="44"/>
      <c r="G41" s="44"/>
      <c r="R41" s="5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x14ac:dyDescent="0.25">
      <c r="A42" s="1"/>
      <c r="B42" s="1"/>
      <c r="C42" s="5"/>
      <c r="E42" s="45"/>
      <c r="F42" s="44"/>
      <c r="G42" s="44"/>
      <c r="R42" s="5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x14ac:dyDescent="0.25">
      <c r="A43" s="1"/>
      <c r="B43" s="1"/>
      <c r="C43" s="5"/>
      <c r="E43" s="45"/>
      <c r="F43" s="44"/>
      <c r="G43" s="44"/>
      <c r="N43" s="46" t="s">
        <v>16</v>
      </c>
      <c r="R43" s="5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x14ac:dyDescent="0.25">
      <c r="A44" s="1"/>
      <c r="B44" s="1"/>
      <c r="C44" s="5"/>
      <c r="E44" s="45"/>
      <c r="F44" s="44"/>
      <c r="G44" s="44"/>
      <c r="R44" s="5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x14ac:dyDescent="0.25">
      <c r="A45" s="1"/>
      <c r="B45" s="1"/>
      <c r="C45" s="5"/>
      <c r="E45" s="44"/>
      <c r="F45" s="44"/>
      <c r="G45" s="44"/>
      <c r="N45" s="47" t="s">
        <v>17</v>
      </c>
      <c r="R45" s="5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x14ac:dyDescent="0.25">
      <c r="A46" s="1"/>
      <c r="B46" s="1"/>
      <c r="C46" s="5"/>
      <c r="E46" s="44"/>
      <c r="F46" s="44"/>
      <c r="G46" s="48">
        <f>G11</f>
        <v>5</v>
      </c>
      <c r="N46" s="2" t="s">
        <v>9</v>
      </c>
      <c r="Q46" s="25" t="s">
        <v>18</v>
      </c>
      <c r="R46" s="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x14ac:dyDescent="0.25">
      <c r="A47" s="1"/>
      <c r="B47" s="1"/>
      <c r="C47" s="5"/>
      <c r="N47" s="29" t="s">
        <v>10</v>
      </c>
      <c r="Q47" s="30" t="s">
        <v>19</v>
      </c>
      <c r="R47" s="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x14ac:dyDescent="0.25">
      <c r="A48" s="1"/>
      <c r="B48" s="1"/>
      <c r="C48" s="5"/>
      <c r="F48" s="49" t="s">
        <v>20</v>
      </c>
      <c r="N48" s="29" t="s">
        <v>11</v>
      </c>
      <c r="Q48" s="30" t="s">
        <v>21</v>
      </c>
      <c r="R48" s="5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x14ac:dyDescent="0.25">
      <c r="A49" s="1"/>
      <c r="B49" s="1"/>
      <c r="C49" s="5"/>
      <c r="F49" s="50" t="s">
        <v>22</v>
      </c>
      <c r="G49" s="2" t="str">
        <f>CONCATENATE(J55," x ",K51, " cm")</f>
        <v>4,8 x 6 cm</v>
      </c>
      <c r="N49" s="2" t="s">
        <v>12</v>
      </c>
      <c r="Q49" s="30" t="s">
        <v>23</v>
      </c>
      <c r="R49" s="5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x14ac:dyDescent="0.25">
      <c r="A50" s="1"/>
      <c r="B50" s="1"/>
      <c r="C50" s="5"/>
      <c r="N50" s="29" t="s">
        <v>11</v>
      </c>
      <c r="Q50" s="51">
        <v>2</v>
      </c>
      <c r="R50" s="5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x14ac:dyDescent="0.25">
      <c r="A51" s="1"/>
      <c r="B51" s="1"/>
      <c r="C51" s="5"/>
      <c r="F51" s="50" t="s">
        <v>24</v>
      </c>
      <c r="K51" s="25">
        <f>L27+1</f>
        <v>6</v>
      </c>
      <c r="N51" s="6" t="s">
        <v>13</v>
      </c>
      <c r="O51" s="6"/>
      <c r="P51" s="6"/>
      <c r="Q51" s="37" t="s">
        <v>25</v>
      </c>
      <c r="R51" s="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x14ac:dyDescent="0.25">
      <c r="A52" s="1"/>
      <c r="B52" s="1"/>
      <c r="C52" s="5"/>
      <c r="F52" s="52" t="s">
        <v>26</v>
      </c>
      <c r="N52" s="53"/>
      <c r="O52" s="6"/>
      <c r="P52" s="6"/>
      <c r="Q52" s="37"/>
      <c r="R52" s="5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x14ac:dyDescent="0.25">
      <c r="A53" s="1"/>
      <c r="B53" s="1"/>
      <c r="C53" s="5"/>
      <c r="F53" s="52" t="s">
        <v>27</v>
      </c>
      <c r="Q53" s="30" t="s">
        <v>28</v>
      </c>
      <c r="R53" s="5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x14ac:dyDescent="0.25">
      <c r="A54" s="1"/>
      <c r="B54" s="1"/>
      <c r="C54" s="5"/>
      <c r="R54" s="5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x14ac:dyDescent="0.25">
      <c r="A55" s="1"/>
      <c r="B55" s="1"/>
      <c r="C55" s="5"/>
      <c r="F55" s="50" t="s">
        <v>29</v>
      </c>
      <c r="J55" s="15">
        <f>I11-0.2</f>
        <v>4.8</v>
      </c>
      <c r="N55" s="46" t="s">
        <v>30</v>
      </c>
      <c r="R55" s="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x14ac:dyDescent="0.25">
      <c r="A56" s="1"/>
      <c r="B56" s="1"/>
      <c r="C56" s="5"/>
      <c r="F56" s="2" t="s">
        <v>31</v>
      </c>
      <c r="R56" s="5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x14ac:dyDescent="0.25">
      <c r="A57" s="1"/>
      <c r="B57" s="1"/>
      <c r="C57" s="5"/>
      <c r="N57" s="54"/>
      <c r="O57" s="54"/>
      <c r="P57" s="54"/>
      <c r="Q57" s="54"/>
      <c r="R57" s="5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x14ac:dyDescent="0.25">
      <c r="A58" s="1"/>
      <c r="B58" s="1"/>
      <c r="C58" s="5"/>
      <c r="F58" s="50" t="s">
        <v>32</v>
      </c>
      <c r="R58" s="5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x14ac:dyDescent="0.25">
      <c r="A59" s="1"/>
      <c r="B59" s="1"/>
      <c r="C59" s="5"/>
      <c r="F59" s="2" t="s">
        <v>33</v>
      </c>
      <c r="N59" s="54"/>
      <c r="O59" s="54"/>
      <c r="P59" s="54"/>
      <c r="Q59" s="54"/>
      <c r="R59" s="5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x14ac:dyDescent="0.25">
      <c r="A60" s="1"/>
      <c r="B60" s="1"/>
      <c r="C60" s="5"/>
      <c r="R60" s="5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x14ac:dyDescent="0.25">
      <c r="A61" s="1"/>
      <c r="B61" s="1"/>
      <c r="C61" s="5"/>
      <c r="F61" s="50" t="s">
        <v>34</v>
      </c>
      <c r="N61" s="54"/>
      <c r="O61" s="54"/>
      <c r="P61" s="54"/>
      <c r="Q61" s="54"/>
      <c r="R61" s="5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x14ac:dyDescent="0.25">
      <c r="A62" s="1"/>
      <c r="B62" s="1"/>
      <c r="C62" s="5"/>
      <c r="R62" s="5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x14ac:dyDescent="0.25">
      <c r="A63" s="1"/>
      <c r="B63" s="1"/>
      <c r="C63" s="5"/>
      <c r="F63" s="50" t="s">
        <v>35</v>
      </c>
      <c r="N63" s="54"/>
      <c r="O63" s="54"/>
      <c r="P63" s="54"/>
      <c r="Q63" s="54"/>
      <c r="R63" s="5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x14ac:dyDescent="0.25">
      <c r="A64" s="1"/>
      <c r="B64" s="1"/>
      <c r="C64" s="5"/>
      <c r="D64" s="55" t="s">
        <v>36</v>
      </c>
      <c r="F64" s="2" t="s">
        <v>37</v>
      </c>
      <c r="R64" s="5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x14ac:dyDescent="0.25">
      <c r="A65" s="1"/>
      <c r="B65" s="1"/>
      <c r="C65" s="5"/>
      <c r="D65" s="55" t="s">
        <v>38</v>
      </c>
      <c r="N65" s="54"/>
      <c r="O65" s="54"/>
      <c r="P65" s="54"/>
      <c r="Q65" s="54"/>
      <c r="R65" s="5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x14ac:dyDescent="0.25">
      <c r="A66" s="1"/>
      <c r="B66" s="1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3"/>
      <c r="S66" s="4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x14ac:dyDescent="0.25">
      <c r="A67" s="1"/>
      <c r="B67" s="1"/>
      <c r="C67" s="56"/>
      <c r="R67" s="56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</sheetData>
  <sheetProtection algorithmName="SHA-512" hashValue="83jxvkYc483HkmhQWXlEBu6OK7tHMI8E0IHRWL+CQFQ5L90R9A516WhCSdkboUrqB64w4dvahJKirAj5HyWtVA==" saltValue="ia5UBLMO0ffdtJm/rdHdUg==" spinCount="100000" sheet="1" objects="1" scenarios="1" selectLockedCells="1"/>
  <mergeCells count="3">
    <mergeCell ref="U12:X14"/>
    <mergeCell ref="U19:X21"/>
    <mergeCell ref="U25:X30"/>
  </mergeCells>
  <printOptions horizontalCentered="1"/>
  <pageMargins left="0.23622047244094491" right="0.23622047244094491" top="0.31496062992125984" bottom="0.31496062992125984" header="0.31496062992125984" footer="0.31496062992125984"/>
  <pageSetup paperSize="8" scale="9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Stängli Box</vt:lpstr>
      <vt:lpstr>'Stängli Box'!Druckbereich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Lamm</dc:creator>
  <cp:lastModifiedBy>Conny Lamm</cp:lastModifiedBy>
  <dcterms:created xsi:type="dcterms:W3CDTF">2021-05-27T17:56:52Z</dcterms:created>
  <dcterms:modified xsi:type="dcterms:W3CDTF">2021-05-27T17:58:51Z</dcterms:modified>
</cp:coreProperties>
</file>